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\Desktop\"/>
    </mc:Choice>
  </mc:AlternateContent>
  <bookViews>
    <workbookView xWindow="0" yWindow="0" windowWidth="22128" windowHeight="9864"/>
  </bookViews>
  <sheets>
    <sheet name="Agenda" sheetId="2" r:id="rId1"/>
    <sheet name="Statements" sheetId="1" r:id="rId2"/>
    <sheet name="Trend" sheetId="4" r:id="rId3"/>
    <sheet name="Regression" sheetId="6" r:id="rId4"/>
  </sheets>
  <definedNames>
    <definedName name="sales">#REF!</definedName>
  </definedNames>
  <calcPr calcId="152511"/>
</workbook>
</file>

<file path=xl/calcChain.xml><?xml version="1.0" encoding="utf-8"?>
<calcChain xmlns="http://schemas.openxmlformats.org/spreadsheetml/2006/main">
  <c r="E45" i="1" l="1"/>
  <c r="E40" i="1"/>
  <c r="E42" i="1" s="1"/>
  <c r="D45" i="1"/>
  <c r="D40" i="1"/>
  <c r="D42" i="1" s="1"/>
  <c r="D46" i="1" s="1"/>
  <c r="E33" i="1"/>
  <c r="D33" i="1"/>
  <c r="D34" i="1" s="1"/>
  <c r="D30" i="1"/>
  <c r="E30" i="1"/>
  <c r="E8" i="1"/>
  <c r="E12" i="1" s="1"/>
  <c r="E14" i="1" s="1"/>
  <c r="E16" i="1" s="1"/>
  <c r="E18" i="1" s="1"/>
  <c r="D8" i="1"/>
  <c r="D12" i="1" s="1"/>
  <c r="D14" i="1" s="1"/>
  <c r="E34" i="1" l="1"/>
  <c r="E46" i="1"/>
  <c r="D16" i="1"/>
  <c r="D18" i="1" s="1"/>
</calcChain>
</file>

<file path=xl/sharedStrings.xml><?xml version="1.0" encoding="utf-8"?>
<sst xmlns="http://schemas.openxmlformats.org/spreadsheetml/2006/main" count="121" uniqueCount="114">
  <si>
    <t xml:space="preserve">Elvis Products International </t>
  </si>
  <si>
    <t>Income Statements</t>
  </si>
  <si>
    <t>Sales</t>
  </si>
  <si>
    <t>Cost of Goods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</si>
  <si>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</si>
  <si>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</si>
  <si>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</si>
  <si>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</si>
  <si>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</si>
  <si>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</si>
  <si>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</si>
  <si>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</si>
  <si>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</si>
  <si>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2008</t>
  </si>
  <si>
    <t>2009</t>
  </si>
  <si>
    <t>2010</t>
  </si>
  <si>
    <t>Apply BOLD and underlining format to entire rows to speed up the process</t>
  </si>
  <si>
    <t>What is the conceptual basis for the Percent of Sales forecasting method?</t>
  </si>
  <si>
    <t>What do we expect not to change with sales?</t>
  </si>
  <si>
    <t>Additional Depreciation</t>
  </si>
  <si>
    <t>What do we expect to change with Sales?</t>
  </si>
  <si>
    <t>Cost of Goods and SGA retain the same percentage of sales as the</t>
  </si>
  <si>
    <t xml:space="preserve">    average of 2008 and 2009. </t>
  </si>
  <si>
    <t>Other expenses except depreciation and taxes remain constant</t>
  </si>
  <si>
    <t xml:space="preserve">    with 2009.</t>
  </si>
  <si>
    <t>Assets</t>
  </si>
  <si>
    <t>Cash and Equivalents</t>
  </si>
  <si>
    <t>Accounts Receivable</t>
  </si>
  <si>
    <t>Inventory</t>
  </si>
  <si>
    <t>Total Current Assets</t>
  </si>
  <si>
    <t>Plant and Equipment</t>
  </si>
  <si>
    <t>Accumulated Depreciation</t>
  </si>
  <si>
    <t>Total Assets</t>
  </si>
  <si>
    <t>Liabilities and OE</t>
  </si>
  <si>
    <t>Accounts Payable</t>
  </si>
  <si>
    <t>Short-Term Notes Payable</t>
  </si>
  <si>
    <t>Other Current Liabiities</t>
  </si>
  <si>
    <t>Total Current Liabilities</t>
  </si>
  <si>
    <t>Long Term Debt</t>
  </si>
  <si>
    <t>Total Liabilities</t>
  </si>
  <si>
    <t>Common Stock</t>
  </si>
  <si>
    <t>Retained Earnings</t>
  </si>
  <si>
    <t>Total Shareholders Equity</t>
  </si>
  <si>
    <t>Total Liabilities and O.E.</t>
  </si>
  <si>
    <t>Net Fixed Assets</t>
  </si>
  <si>
    <t>Net Addition to Plant and Equip</t>
  </si>
  <si>
    <t>Life of New Equipment in Years</t>
  </si>
  <si>
    <t>Balance Sheets</t>
  </si>
  <si>
    <t>On the pro forma balance sheet, what do you expect to stay in the same</t>
  </si>
  <si>
    <t xml:space="preserve">   relationship to sales?</t>
  </si>
  <si>
    <t>Name the SALES input cell to help create the other formulas</t>
  </si>
  <si>
    <t>Complete the Pro Forma Balance Sheet assuming that</t>
  </si>
  <si>
    <t xml:space="preserve"> </t>
  </si>
  <si>
    <t xml:space="preserve">   retain the same percentage of Sales</t>
  </si>
  <si>
    <t xml:space="preserve">Other things except Fixed Assets and Retained Earnings </t>
  </si>
  <si>
    <t xml:space="preserve">   </t>
  </si>
  <si>
    <t xml:space="preserve">    remain constant</t>
  </si>
  <si>
    <t xml:space="preserve">Current Assets (except cash) and Current Liabilities except Short Term Notes </t>
  </si>
  <si>
    <t>Dividends</t>
  </si>
  <si>
    <t>Financing Excess/Deficit</t>
  </si>
  <si>
    <t>LTD Interest Rate</t>
  </si>
  <si>
    <t xml:space="preserve">    so we need a way to deal with that change. </t>
  </si>
  <si>
    <t>What is a circular formula?</t>
  </si>
  <si>
    <t xml:space="preserve">     excess amount in LTD because that will also increase the interest expense</t>
  </si>
  <si>
    <t>Suppose we will use LTD to cover the deficit.</t>
  </si>
  <si>
    <t xml:space="preserve">But we can't just plug in the </t>
  </si>
  <si>
    <t>Why would the formula for interest expense be circular?</t>
  </si>
  <si>
    <t>Ignore the inverest rate input for now and assume the LTD remains constant.</t>
  </si>
  <si>
    <t>What is the actual additional financing needed after interest is considered?</t>
  </si>
  <si>
    <t>EPI Sales</t>
  </si>
  <si>
    <t>2005 - 2009</t>
  </si>
  <si>
    <t>Other forecasting methods:</t>
  </si>
  <si>
    <t>Trendlines in charts</t>
  </si>
  <si>
    <t>Create a scatter line chart with the data on the Forecasts tab</t>
  </si>
  <si>
    <t xml:space="preserve">     Click on the line for the data series -- right click and select add  trendline</t>
  </si>
  <si>
    <t>Calculate the trendline value for the next year in the table using the TREND function</t>
  </si>
  <si>
    <t xml:space="preserve">    Can then just copy it down additional lines for additional years.</t>
  </si>
  <si>
    <t>Regression</t>
  </si>
  <si>
    <t>Chapter 5 - Financial Forecasting</t>
  </si>
  <si>
    <t>Year</t>
  </si>
  <si>
    <t>Regression measures the relationship between one or more input (independent) variables</t>
  </si>
  <si>
    <t>and one output (dependent) variable.</t>
  </si>
  <si>
    <t>For example, Cost of Goods may have a relationship to sales that is more complex than</t>
  </si>
  <si>
    <t xml:space="preserve">just being a straight percentage. </t>
  </si>
  <si>
    <t>Create a scatter chart of the data on the Regression tab to see what it looks like.</t>
  </si>
  <si>
    <t xml:space="preserve">Set the minimum and maximum on the chart to better values than the default. </t>
  </si>
  <si>
    <t>Change the plot markers to something that is easier to see.</t>
  </si>
  <si>
    <t>Looks like the might be cost efficiencies as sales get bigger.</t>
  </si>
  <si>
    <t>Note: Any line can be represented by   Y = a + bX</t>
  </si>
  <si>
    <t xml:space="preserve">   b is the slope of the line</t>
  </si>
  <si>
    <t xml:space="preserve">   a is a constant (Y-axis intercept)</t>
  </si>
  <si>
    <t xml:space="preserve">   X is what is changing  (the independent variable) </t>
  </si>
  <si>
    <t xml:space="preserve">   where Y is what's being predicted (the dependent variable)</t>
  </si>
  <si>
    <t xml:space="preserve">Here the independent varialble is the year (time) and the dependent </t>
  </si>
  <si>
    <t>variable is Sales.</t>
  </si>
  <si>
    <t xml:space="preserve">Run the regression analysis for Cost of Goods (dependent variable Y) and Sales </t>
  </si>
  <si>
    <t>(the independent variable X) and put the results on a new page.</t>
  </si>
  <si>
    <t>Make sure the Analysis Toolpak Add-In is installed and active.</t>
  </si>
  <si>
    <t>You will see Analysis Toolpak on the Data toolbar.</t>
  </si>
  <si>
    <t>If you don't you need to install it. See Pg. 154 in the textbook for instructions.</t>
  </si>
  <si>
    <t>Interpret the results</t>
  </si>
  <si>
    <t>Do one plotting sales AND cost of goods over time, and also one that plots cost of goods againt sales.</t>
  </si>
  <si>
    <t>Compute the percentage relationship between CGS and Sales using the data on the Regression tab.</t>
  </si>
  <si>
    <t>What is our prediction for 2010 CGS if Sales = $4,300,000?</t>
  </si>
  <si>
    <t>Do problems 1 and 2</t>
  </si>
  <si>
    <t xml:space="preserve">Compute the financing excess/deficit </t>
  </si>
  <si>
    <t>Add a linear trendline extended for one period to 2010 (with a constant)</t>
  </si>
  <si>
    <t>Complete the Pro Forma Income Statement for 2010 assuming:</t>
  </si>
  <si>
    <t>Omit the section in your text concerning setting up an iterative process</t>
  </si>
  <si>
    <t>with an intentional circular reference to infer the interest expense for 2010.</t>
  </si>
  <si>
    <t>Instead, have 2010 interest expense depend on 2009's ending LTD balance only.</t>
  </si>
  <si>
    <t xml:space="preserve">This is a simplification that won't affect the result in our example much, and it </t>
  </si>
  <si>
    <t>eliminates the need for the complicated circular formula method.</t>
  </si>
  <si>
    <t xml:space="preserve">     It's the difference between the 2009 and 2010 LTD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</si>
</sst>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6"/>
      <color rgb="FFFFFF9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3" fontId="0" fillId="0" borderId="0" xfId="0" applyNumberFormat="1"/>
    <xf numFmtId="43" fontId="0" fillId="0" borderId="0" xfId="0" applyNumberFormat="1" applyAlignment="1">
      <alignment vertical="center"/>
    </xf>
    <xf numFmtId="43" fontId="2" fillId="3" borderId="1" xfId="0" applyNumberFormat="1" applyFont="1" applyFill="1" applyBorder="1" applyAlignment="1">
      <alignment horizontal="center" vertical="center"/>
    </xf>
    <xf numFmtId="43" fontId="2" fillId="3" borderId="2" xfId="0" applyNumberFormat="1" applyFont="1" applyFill="1" applyBorder="1" applyAlignment="1">
      <alignment horizontal="center" vertical="center"/>
    </xf>
    <xf numFmtId="43" fontId="3" fillId="3" borderId="2" xfId="0" quotePrefix="1" applyNumberFormat="1" applyFont="1" applyFill="1" applyBorder="1" applyAlignment="1">
      <alignment horizontal="center" vertical="center"/>
    </xf>
    <xf numFmtId="43" fontId="3" fillId="3" borderId="3" xfId="0" quotePrefix="1" applyNumberFormat="1" applyFont="1" applyFill="1" applyBorder="1" applyAlignment="1">
      <alignment horizontal="center" vertical="center"/>
    </xf>
    <xf numFmtId="43" fontId="0" fillId="0" borderId="0" xfId="0" applyNumberFormat="1" applyFont="1"/>
    <xf numFmtId="9" fontId="0" fillId="0" borderId="0" xfId="0" applyNumberFormat="1" applyFont="1"/>
    <xf numFmtId="43" fontId="1" fillId="0" borderId="0" xfId="0" applyNumberFormat="1" applyFont="1"/>
    <xf numFmtId="43" fontId="5" fillId="0" borderId="0" xfId="0" applyNumberFormat="1" applyFont="1"/>
    <xf numFmtId="43" fontId="7" fillId="0" borderId="0" xfId="0" applyNumberFormat="1" applyFont="1"/>
    <xf numFmtId="43" fontId="0" fillId="0" borderId="0" xfId="0" applyNumberFormat="1" applyAlignment="1">
      <alignment horizontal="left" indent="2"/>
    </xf>
    <xf numFmtId="43" fontId="5" fillId="0" borderId="0" xfId="0" applyNumberFormat="1" applyFont="1" applyAlignment="1">
      <alignment horizontal="left" indent="1"/>
    </xf>
    <xf numFmtId="43" fontId="8" fillId="0" borderId="0" xfId="0" applyNumberFormat="1" applyFont="1"/>
    <xf numFmtId="43" fontId="2" fillId="0" borderId="0" xfId="0" applyNumberFormat="1" applyFont="1"/>
    <xf numFmtId="43" fontId="2" fillId="0" borderId="0" xfId="0" applyNumberFormat="1" applyFont="1" applyAlignment="1">
      <alignment horizontal="left" indent="2"/>
    </xf>
    <xf numFmtId="43" fontId="3" fillId="0" borderId="0" xfId="0" applyNumberFormat="1" applyFont="1" applyAlignment="1">
      <alignment horizontal="left" indent="1"/>
    </xf>
    <xf numFmtId="43" fontId="3" fillId="0" borderId="0" xfId="0" applyNumberFormat="1" applyFont="1"/>
    <xf numFmtId="43" fontId="9" fillId="0" borderId="0" xfId="0" applyNumberFormat="1" applyFont="1"/>
    <xf numFmtId="10" fontId="9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4"/>
    </xf>
    <xf numFmtId="165" fontId="0" fillId="0" borderId="0" xfId="0" applyNumberFormat="1"/>
    <xf numFmtId="0" fontId="5" fillId="0" borderId="10" xfId="0" applyFont="1" applyBorder="1" applyAlignment="1">
      <alignment horizontal="center"/>
    </xf>
    <xf numFmtId="0" fontId="12" fillId="0" borderId="0" xfId="0" applyFont="1"/>
    <xf numFmtId="0" fontId="11" fillId="0" borderId="0" xfId="0" quotePrefix="1" applyFont="1"/>
    <xf numFmtId="0" fontId="12" fillId="0" borderId="0" xfId="0" applyFont="1" applyAlignment="1">
      <alignment horizontal="left" indent="4"/>
    </xf>
    <xf numFmtId="43" fontId="4" fillId="2" borderId="4" xfId="0" applyNumberFormat="1" applyFont="1" applyFill="1" applyBorder="1" applyAlignment="1">
      <alignment horizontal="center" vertical="center"/>
    </xf>
    <xf numFmtId="43" fontId="4" fillId="2" borderId="5" xfId="0" applyNumberFormat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43" fontId="4" fillId="2" borderId="7" xfId="0" applyNumberFormat="1" applyFont="1" applyFill="1" applyBorder="1" applyAlignment="1">
      <alignment horizontal="center" vertical="center"/>
    </xf>
    <xf numFmtId="43" fontId="4" fillId="2" borderId="8" xfId="0" applyNumberFormat="1" applyFont="1" applyFill="1" applyBorder="1" applyAlignment="1">
      <alignment horizontal="center" vertical="center"/>
    </xf>
    <xf numFmtId="43" fontId="4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</xdr:colOff>
      <xdr:row>34</xdr:row>
      <xdr:rowOff>144780</xdr:rowOff>
    </xdr:from>
    <xdr:to>
      <xdr:col>16</xdr:col>
      <xdr:colOff>266700</xdr:colOff>
      <xdr:row>46</xdr:row>
      <xdr:rowOff>60960</xdr:rowOff>
    </xdr:to>
    <xdr:grpSp>
      <xdr:nvGrpSpPr>
        <xdr:cNvPr id="5" name="Group 4"/>
        <xdr:cNvGrpSpPr/>
      </xdr:nvGrpSpPr>
      <xdr:grpSpPr>
        <a:xfrm>
          <a:off x="7513320" y="8900160"/>
          <a:ext cx="4008120" cy="2659380"/>
          <a:chOff x="7513320" y="8900160"/>
          <a:chExt cx="4008120" cy="2659380"/>
        </a:xfrm>
      </xdr:grpSpPr>
      <xdr:sp macro="" textlink="">
        <xdr:nvSpPr>
          <xdr:cNvPr id="2" name="Rectangle 1"/>
          <xdr:cNvSpPr/>
        </xdr:nvSpPr>
        <xdr:spPr>
          <a:xfrm>
            <a:off x="8168640" y="8900160"/>
            <a:ext cx="3352800" cy="2659380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200" b="1"/>
              <a:t>Note: </a:t>
            </a:r>
            <a:r>
              <a:rPr lang="en-US" sz="1200"/>
              <a:t>In</a:t>
            </a:r>
            <a:r>
              <a:rPr lang="en-US" sz="1200" baseline="0"/>
              <a:t> the video I made an error at this point. The formulas in H38:J38 for the relationship of Short-Term Notes Payable to Sales got moved by mistake from Row 38 to Row 39. Short-term notes payable for 2010 was then left at $225 instead of being forecast using the average of the previous two years percentage of sales, and 2010 Other Current Liabilites was computed incorrectly using the average percentage for Short-term Notes Payable. The error is left alone here so the figures correspond to what is in the video, but a corrected version of the completed spreadsheet is posted on the class website.</a:t>
            </a:r>
            <a:endParaRPr lang="en-US" sz="1200"/>
          </a:p>
        </xdr:txBody>
      </xdr:sp>
      <xdr:sp macro="" textlink="">
        <xdr:nvSpPr>
          <xdr:cNvPr id="3" name="Right Arrow 2"/>
          <xdr:cNvSpPr/>
        </xdr:nvSpPr>
        <xdr:spPr>
          <a:xfrm rot="10800000">
            <a:off x="7513320" y="9479280"/>
            <a:ext cx="685800" cy="601980"/>
          </a:xfrm>
          <a:prstGeom prst="rightArrow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7"/>
  <sheetViews>
    <sheetView tabSelected="1" workbookViewId="0">
      <selection activeCell="N9" sqref="N9"/>
    </sheetView>
  </sheetViews>
  <sheetFormatPr defaultRowHeight="14.4" x14ac:dyDescent="0.3"/>
  <cols>
    <col min="1" max="1" width="4.5546875" customWidth="1"/>
    <col min="2" max="2" width="5.5546875" customWidth="1"/>
  </cols>
  <sheetData>
    <row r="2" spans="2:4" ht="28.8" x14ac:dyDescent="0.55000000000000004">
      <c r="B2" s="23" t="s">
        <v>78</v>
      </c>
    </row>
    <row r="4" spans="2:4" ht="18" x14ac:dyDescent="0.35">
      <c r="B4" s="24" t="s">
        <v>16</v>
      </c>
      <c r="C4" s="24"/>
      <c r="D4" s="24"/>
    </row>
    <row r="5" spans="2:4" ht="18" x14ac:dyDescent="0.35">
      <c r="B5" s="24" t="s">
        <v>17</v>
      </c>
      <c r="C5" s="24"/>
      <c r="D5" s="24"/>
    </row>
    <row r="6" spans="2:4" ht="18" x14ac:dyDescent="0.35">
      <c r="B6" s="24"/>
      <c r="C6" s="24" t="s">
        <v>20</v>
      </c>
      <c r="D6" s="24"/>
    </row>
    <row r="7" spans="2:4" ht="18" x14ac:dyDescent="0.35">
      <c r="B7" s="24"/>
      <c r="C7" s="24" t="s">
        <v>18</v>
      </c>
      <c r="D7" s="24"/>
    </row>
    <row r="8" spans="2:4" ht="18" x14ac:dyDescent="0.35">
      <c r="B8" s="24" t="s">
        <v>50</v>
      </c>
      <c r="C8" s="24"/>
      <c r="D8" s="24"/>
    </row>
    <row r="9" spans="2:4" ht="18" x14ac:dyDescent="0.35">
      <c r="B9" s="24" t="s">
        <v>107</v>
      </c>
      <c r="C9" s="24"/>
      <c r="D9" s="24"/>
    </row>
    <row r="10" spans="2:4" ht="18" x14ac:dyDescent="0.35">
      <c r="B10" s="24"/>
      <c r="C10" s="24" t="s">
        <v>21</v>
      </c>
      <c r="D10" s="24"/>
    </row>
    <row r="11" spans="2:4" ht="18" x14ac:dyDescent="0.35">
      <c r="B11" s="24"/>
      <c r="C11" s="24" t="s">
        <v>22</v>
      </c>
      <c r="D11" s="24"/>
    </row>
    <row r="12" spans="2:4" ht="18" x14ac:dyDescent="0.35">
      <c r="B12" s="24"/>
      <c r="C12" s="24" t="s">
        <v>23</v>
      </c>
      <c r="D12" s="24"/>
    </row>
    <row r="13" spans="2:4" ht="18" x14ac:dyDescent="0.35">
      <c r="B13" s="24"/>
      <c r="C13" s="24" t="s">
        <v>24</v>
      </c>
      <c r="D13" s="24"/>
    </row>
    <row r="14" spans="2:4" ht="18" x14ac:dyDescent="0.35">
      <c r="B14" s="24" t="s">
        <v>48</v>
      </c>
      <c r="C14" s="24"/>
      <c r="D14" s="24"/>
    </row>
    <row r="15" spans="2:4" ht="18" x14ac:dyDescent="0.35">
      <c r="B15" s="24" t="s">
        <v>49</v>
      </c>
      <c r="C15" s="24"/>
      <c r="D15" s="24"/>
    </row>
    <row r="16" spans="2:4" ht="18" x14ac:dyDescent="0.35">
      <c r="B16" s="24" t="s">
        <v>51</v>
      </c>
      <c r="C16" s="24"/>
      <c r="D16" s="24"/>
    </row>
    <row r="17" spans="2:4" ht="18" x14ac:dyDescent="0.35">
      <c r="B17" s="24"/>
      <c r="C17" s="24" t="s">
        <v>57</v>
      </c>
      <c r="D17" s="24"/>
    </row>
    <row r="18" spans="2:4" ht="18" x14ac:dyDescent="0.35">
      <c r="B18" s="24" t="s">
        <v>52</v>
      </c>
      <c r="C18" s="24" t="s">
        <v>53</v>
      </c>
      <c r="D18" s="24"/>
    </row>
    <row r="19" spans="2:4" ht="18" x14ac:dyDescent="0.35">
      <c r="B19" s="24"/>
      <c r="C19" s="24" t="s">
        <v>54</v>
      </c>
      <c r="D19" s="24"/>
    </row>
    <row r="20" spans="2:4" ht="18" x14ac:dyDescent="0.35">
      <c r="B20" s="24" t="s">
        <v>55</v>
      </c>
      <c r="C20" s="24" t="s">
        <v>56</v>
      </c>
      <c r="D20" s="24"/>
    </row>
    <row r="21" spans="2:4" ht="18" x14ac:dyDescent="0.35">
      <c r="B21" s="24"/>
      <c r="C21" s="24" t="s">
        <v>67</v>
      </c>
      <c r="D21" s="24"/>
    </row>
    <row r="22" spans="2:4" ht="18" x14ac:dyDescent="0.35">
      <c r="B22" s="24" t="s">
        <v>105</v>
      </c>
      <c r="C22" s="24"/>
      <c r="D22" s="24"/>
    </row>
    <row r="23" spans="2:4" ht="18" x14ac:dyDescent="0.35">
      <c r="B23" s="24" t="s">
        <v>64</v>
      </c>
      <c r="C23" s="24"/>
      <c r="D23" s="24"/>
    </row>
    <row r="24" spans="2:4" ht="18" x14ac:dyDescent="0.35">
      <c r="B24" s="24" t="s">
        <v>65</v>
      </c>
      <c r="C24" s="24"/>
      <c r="D24" s="24"/>
    </row>
    <row r="25" spans="2:4" ht="18" x14ac:dyDescent="0.35">
      <c r="B25" s="24" t="s">
        <v>63</v>
      </c>
      <c r="C25" s="24"/>
      <c r="D25" s="24"/>
    </row>
    <row r="26" spans="2:4" ht="18" x14ac:dyDescent="0.35">
      <c r="B26" s="24" t="s">
        <v>61</v>
      </c>
      <c r="C26" s="24"/>
      <c r="D26" s="24"/>
    </row>
    <row r="27" spans="2:4" ht="18" x14ac:dyDescent="0.35">
      <c r="B27" s="24" t="s">
        <v>62</v>
      </c>
      <c r="C27" s="24"/>
      <c r="D27" s="24"/>
    </row>
    <row r="28" spans="2:4" ht="18" x14ac:dyDescent="0.35">
      <c r="B28" s="24" t="s">
        <v>66</v>
      </c>
      <c r="C28" s="24"/>
      <c r="D28" s="24"/>
    </row>
    <row r="29" spans="2:4" ht="18" x14ac:dyDescent="0.35">
      <c r="B29" s="24" t="s">
        <v>108</v>
      </c>
      <c r="C29" s="24"/>
      <c r="D29" s="24"/>
    </row>
    <row r="30" spans="2:4" ht="18" x14ac:dyDescent="0.35">
      <c r="B30" s="24"/>
      <c r="C30" s="24" t="s">
        <v>109</v>
      </c>
      <c r="D30" s="24"/>
    </row>
    <row r="31" spans="2:4" ht="18" x14ac:dyDescent="0.35">
      <c r="B31" s="24"/>
      <c r="C31" s="24" t="s">
        <v>110</v>
      </c>
      <c r="D31" s="24"/>
    </row>
    <row r="32" spans="2:4" ht="18" x14ac:dyDescent="0.35">
      <c r="B32" s="24"/>
      <c r="C32" s="24" t="s">
        <v>111</v>
      </c>
      <c r="D32" s="24"/>
    </row>
    <row r="33" spans="2:4" ht="18" x14ac:dyDescent="0.35">
      <c r="B33" s="24"/>
      <c r="C33" s="24" t="s">
        <v>112</v>
      </c>
      <c r="D33" s="24"/>
    </row>
    <row r="34" spans="2:4" ht="25.95" customHeight="1" x14ac:dyDescent="0.35">
      <c r="B34" s="24"/>
      <c r="C34" s="24" t="s">
        <v>68</v>
      </c>
      <c r="D34" s="24"/>
    </row>
    <row r="35" spans="2:4" ht="18" x14ac:dyDescent="0.35">
      <c r="B35" s="24"/>
      <c r="C35" s="24" t="s">
        <v>113</v>
      </c>
      <c r="D35" s="24"/>
    </row>
    <row r="36" spans="2:4" ht="18" x14ac:dyDescent="0.35">
      <c r="B36" s="24"/>
      <c r="C36" s="24"/>
      <c r="D36" s="24"/>
    </row>
    <row r="37" spans="2:4" ht="18" x14ac:dyDescent="0.35">
      <c r="B37" s="24"/>
      <c r="C37" s="25" t="s">
        <v>71</v>
      </c>
      <c r="D37" s="24"/>
    </row>
    <row r="38" spans="2:4" ht="18" x14ac:dyDescent="0.35">
      <c r="B38" s="24"/>
      <c r="C38" s="24"/>
      <c r="D38" s="24"/>
    </row>
    <row r="39" spans="2:4" ht="18" x14ac:dyDescent="0.35">
      <c r="B39" s="24"/>
      <c r="C39" s="26" t="s">
        <v>72</v>
      </c>
      <c r="D39" s="24"/>
    </row>
    <row r="40" spans="2:4" ht="6.75" customHeight="1" x14ac:dyDescent="0.35">
      <c r="B40" s="24"/>
      <c r="C40" s="27"/>
      <c r="D40" s="24"/>
    </row>
    <row r="41" spans="2:4" ht="18" x14ac:dyDescent="0.35">
      <c r="B41" s="24"/>
      <c r="C41" s="28" t="s">
        <v>73</v>
      </c>
      <c r="D41" s="24"/>
    </row>
    <row r="42" spans="2:4" ht="18" x14ac:dyDescent="0.35">
      <c r="B42" s="24"/>
      <c r="C42" s="28" t="s">
        <v>106</v>
      </c>
      <c r="D42" s="24"/>
    </row>
    <row r="43" spans="2:4" ht="18" x14ac:dyDescent="0.35">
      <c r="B43" s="24"/>
      <c r="C43" s="28" t="s">
        <v>74</v>
      </c>
      <c r="D43" s="24"/>
    </row>
    <row r="44" spans="2:4" ht="18" x14ac:dyDescent="0.35">
      <c r="B44" s="24"/>
      <c r="C44" s="28"/>
      <c r="D44" s="24"/>
    </row>
    <row r="45" spans="2:4" ht="18" x14ac:dyDescent="0.35">
      <c r="B45" s="24"/>
      <c r="C45" s="28"/>
      <c r="D45" s="31" t="s">
        <v>88</v>
      </c>
    </row>
    <row r="46" spans="2:4" ht="18" x14ac:dyDescent="0.35">
      <c r="B46" s="24"/>
      <c r="C46" s="28"/>
      <c r="D46" s="31" t="s">
        <v>92</v>
      </c>
    </row>
    <row r="47" spans="2:4" ht="18" x14ac:dyDescent="0.35">
      <c r="B47" s="24"/>
      <c r="C47" s="28"/>
      <c r="D47" s="31" t="s">
        <v>90</v>
      </c>
    </row>
    <row r="48" spans="2:4" ht="18" x14ac:dyDescent="0.35">
      <c r="B48" s="24"/>
      <c r="C48" s="28"/>
      <c r="D48" s="31" t="s">
        <v>89</v>
      </c>
    </row>
    <row r="49" spans="2:4" ht="18" x14ac:dyDescent="0.35">
      <c r="B49" s="24"/>
      <c r="C49" s="28"/>
      <c r="D49" s="31" t="s">
        <v>91</v>
      </c>
    </row>
    <row r="50" spans="2:4" ht="18" x14ac:dyDescent="0.35">
      <c r="B50" s="24"/>
      <c r="C50" s="28"/>
      <c r="D50" s="31"/>
    </row>
    <row r="51" spans="2:4" ht="18" x14ac:dyDescent="0.35">
      <c r="B51" s="24"/>
      <c r="C51" s="28"/>
      <c r="D51" s="31" t="s">
        <v>93</v>
      </c>
    </row>
    <row r="52" spans="2:4" ht="18" x14ac:dyDescent="0.35">
      <c r="B52" s="24"/>
      <c r="C52" s="28"/>
      <c r="D52" s="31" t="s">
        <v>94</v>
      </c>
    </row>
    <row r="53" spans="2:4" ht="18" x14ac:dyDescent="0.35">
      <c r="B53" s="24"/>
      <c r="C53" s="28"/>
      <c r="D53" s="24"/>
    </row>
    <row r="54" spans="2:4" ht="18" x14ac:dyDescent="0.35">
      <c r="B54" s="24"/>
      <c r="C54" s="28" t="s">
        <v>75</v>
      </c>
      <c r="D54" s="24"/>
    </row>
    <row r="55" spans="2:4" ht="18" x14ac:dyDescent="0.35">
      <c r="B55" s="24"/>
      <c r="C55" s="28" t="s">
        <v>76</v>
      </c>
      <c r="D55" s="24"/>
    </row>
    <row r="56" spans="2:4" ht="7.5" customHeight="1" x14ac:dyDescent="0.35">
      <c r="B56" s="24"/>
      <c r="C56" s="27"/>
      <c r="D56" s="24"/>
    </row>
    <row r="57" spans="2:4" ht="18" x14ac:dyDescent="0.35">
      <c r="B57" s="24"/>
      <c r="C57" s="26" t="s">
        <v>77</v>
      </c>
      <c r="D57" s="24"/>
    </row>
    <row r="58" spans="2:4" ht="8.25" customHeight="1" x14ac:dyDescent="0.35">
      <c r="B58" s="24"/>
      <c r="C58" s="24"/>
      <c r="D58" s="24"/>
    </row>
    <row r="59" spans="2:4" ht="18" x14ac:dyDescent="0.35">
      <c r="B59" s="24"/>
      <c r="C59" s="28" t="s">
        <v>80</v>
      </c>
      <c r="D59" s="24"/>
    </row>
    <row r="60" spans="2:4" ht="18" x14ac:dyDescent="0.35">
      <c r="B60" s="24"/>
      <c r="C60" s="24"/>
      <c r="D60" s="24" t="s">
        <v>81</v>
      </c>
    </row>
    <row r="61" spans="2:4" ht="18" x14ac:dyDescent="0.35">
      <c r="B61" s="24"/>
      <c r="C61" s="28" t="s">
        <v>82</v>
      </c>
      <c r="D61" s="24"/>
    </row>
    <row r="62" spans="2:4" ht="18" x14ac:dyDescent="0.35">
      <c r="B62" s="24"/>
      <c r="C62" s="24"/>
      <c r="D62" s="24" t="s">
        <v>83</v>
      </c>
    </row>
    <row r="63" spans="2:4" ht="18" x14ac:dyDescent="0.35">
      <c r="B63" s="24"/>
      <c r="C63" s="28" t="s">
        <v>102</v>
      </c>
      <c r="D63" s="24"/>
    </row>
    <row r="64" spans="2:4" ht="18" x14ac:dyDescent="0.35">
      <c r="C64" s="28" t="s">
        <v>84</v>
      </c>
    </row>
    <row r="65" spans="3:4" ht="18" x14ac:dyDescent="0.35">
      <c r="C65" s="28"/>
      <c r="D65" s="24" t="s">
        <v>101</v>
      </c>
    </row>
    <row r="66" spans="3:4" ht="18" x14ac:dyDescent="0.35">
      <c r="D66" s="24" t="s">
        <v>85</v>
      </c>
    </row>
    <row r="67" spans="3:4" ht="18" x14ac:dyDescent="0.35">
      <c r="D67" s="24" t="s">
        <v>86</v>
      </c>
    </row>
    <row r="68" spans="3:4" ht="18" x14ac:dyDescent="0.35">
      <c r="D68" s="24" t="s">
        <v>87</v>
      </c>
    </row>
    <row r="69" spans="3:4" ht="18" x14ac:dyDescent="0.35">
      <c r="C69" s="28" t="s">
        <v>97</v>
      </c>
    </row>
    <row r="70" spans="3:4" ht="18" x14ac:dyDescent="0.35">
      <c r="D70" s="24" t="s">
        <v>98</v>
      </c>
    </row>
    <row r="71" spans="3:4" ht="18" x14ac:dyDescent="0.35">
      <c r="D71" s="24" t="s">
        <v>99</v>
      </c>
    </row>
    <row r="72" spans="3:4" ht="18" x14ac:dyDescent="0.35">
      <c r="C72" s="28" t="s">
        <v>95</v>
      </c>
    </row>
    <row r="73" spans="3:4" ht="18" x14ac:dyDescent="0.35">
      <c r="D73" s="32" t="s">
        <v>96</v>
      </c>
    </row>
    <row r="74" spans="3:4" ht="18" x14ac:dyDescent="0.35">
      <c r="D74" s="32" t="s">
        <v>100</v>
      </c>
    </row>
    <row r="75" spans="3:4" ht="18" x14ac:dyDescent="0.35">
      <c r="C75" s="28" t="s">
        <v>103</v>
      </c>
    </row>
    <row r="77" spans="3:4" ht="18" x14ac:dyDescent="0.35">
      <c r="C77" s="33" t="s">
        <v>104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1"/>
  <sheetViews>
    <sheetView workbookViewId="0">
      <selection activeCell="I6" sqref="I6"/>
    </sheetView>
  </sheetViews>
  <sheetFormatPr defaultColWidth="9.21875" defaultRowHeight="14.4" x14ac:dyDescent="0.3"/>
  <cols>
    <col min="1" max="1" width="9.21875" style="1"/>
    <col min="2" max="2" width="30.5546875" style="1" customWidth="1"/>
    <col min="3" max="3" width="3.44140625" style="1" customWidth="1"/>
    <col min="4" max="6" width="9.5546875" style="1" bestFit="1" customWidth="1"/>
    <col min="7" max="16384" width="9.21875" style="1"/>
  </cols>
  <sheetData>
    <row r="2" spans="2:6" ht="15" thickBot="1" x14ac:dyDescent="0.35"/>
    <row r="3" spans="2:6" s="2" customFormat="1" ht="28.5" customHeight="1" x14ac:dyDescent="0.3">
      <c r="B3" s="34" t="s">
        <v>0</v>
      </c>
      <c r="C3" s="35"/>
      <c r="D3" s="35"/>
      <c r="E3" s="35"/>
      <c r="F3" s="36"/>
    </row>
    <row r="4" spans="2:6" s="2" customFormat="1" ht="28.5" customHeight="1" thickBot="1" x14ac:dyDescent="0.35">
      <c r="B4" s="37" t="s">
        <v>1</v>
      </c>
      <c r="C4" s="38"/>
      <c r="D4" s="38"/>
      <c r="E4" s="38"/>
      <c r="F4" s="39"/>
    </row>
    <row r="5" spans="2:6" ht="22.5" customHeight="1" thickBot="1" x14ac:dyDescent="0.35">
      <c r="B5" s="3"/>
      <c r="C5" s="4"/>
      <c r="D5" s="5" t="s">
        <v>13</v>
      </c>
      <c r="E5" s="5" t="s">
        <v>14</v>
      </c>
      <c r="F5" s="6" t="s">
        <v>15</v>
      </c>
    </row>
    <row r="6" spans="2:6" ht="21" customHeight="1" x14ac:dyDescent="0.3">
      <c r="B6" s="1" t="s">
        <v>2</v>
      </c>
      <c r="D6" s="1">
        <v>3432</v>
      </c>
      <c r="E6" s="1">
        <v>3850</v>
      </c>
      <c r="F6" s="9">
        <v>4300</v>
      </c>
    </row>
    <row r="7" spans="2:6" s="7" customFormat="1" ht="21" customHeight="1" x14ac:dyDescent="0.3">
      <c r="B7" s="7" t="s">
        <v>3</v>
      </c>
      <c r="D7" s="7">
        <v>2864</v>
      </c>
      <c r="E7" s="7">
        <v>3250</v>
      </c>
    </row>
    <row r="8" spans="2:6" ht="21" customHeight="1" x14ac:dyDescent="0.3">
      <c r="B8" s="1" t="s">
        <v>4</v>
      </c>
      <c r="D8" s="7">
        <f>D6-D7</f>
        <v>568</v>
      </c>
      <c r="E8" s="7">
        <f>E6-E7</f>
        <v>600</v>
      </c>
    </row>
    <row r="9" spans="2:6" ht="21" customHeight="1" x14ac:dyDescent="0.3">
      <c r="B9" s="1" t="s">
        <v>5</v>
      </c>
      <c r="D9" s="1">
        <v>240</v>
      </c>
      <c r="E9" s="1">
        <v>330.3</v>
      </c>
    </row>
    <row r="10" spans="2:6" ht="21" customHeight="1" x14ac:dyDescent="0.3">
      <c r="B10" s="1" t="s">
        <v>6</v>
      </c>
      <c r="D10" s="1">
        <v>100</v>
      </c>
      <c r="E10" s="1">
        <v>100</v>
      </c>
    </row>
    <row r="11" spans="2:6" s="7" customFormat="1" ht="21" customHeight="1" x14ac:dyDescent="0.3">
      <c r="B11" s="7" t="s">
        <v>7</v>
      </c>
      <c r="D11" s="7">
        <v>18</v>
      </c>
      <c r="E11" s="7">
        <v>20</v>
      </c>
    </row>
    <row r="12" spans="2:6" ht="21" customHeight="1" x14ac:dyDescent="0.3">
      <c r="B12" s="1" t="s">
        <v>8</v>
      </c>
      <c r="D12" s="1">
        <f>D8-D9-D10-D11</f>
        <v>210</v>
      </c>
      <c r="E12" s="1">
        <f>E8-E9-E10-E11</f>
        <v>149.69999999999999</v>
      </c>
    </row>
    <row r="13" spans="2:6" s="7" customFormat="1" ht="21" customHeight="1" x14ac:dyDescent="0.3">
      <c r="B13" s="7" t="s">
        <v>9</v>
      </c>
      <c r="D13" s="7">
        <v>63.5</v>
      </c>
      <c r="E13" s="7">
        <v>76</v>
      </c>
    </row>
    <row r="14" spans="2:6" ht="21" customHeight="1" x14ac:dyDescent="0.3">
      <c r="B14" s="1" t="s">
        <v>10</v>
      </c>
      <c r="D14" s="7">
        <f>D12-D13</f>
        <v>146.5</v>
      </c>
      <c r="E14" s="7">
        <f>E12-E13</f>
        <v>73.699999999999989</v>
      </c>
    </row>
    <row r="15" spans="2:6" s="7" customFormat="1" ht="21" customHeight="1" x14ac:dyDescent="0.3">
      <c r="B15" s="7" t="s">
        <v>11</v>
      </c>
      <c r="C15" s="8"/>
      <c r="D15" s="7">
        <v>58.6</v>
      </c>
      <c r="E15" s="7">
        <v>29.48</v>
      </c>
    </row>
    <row r="16" spans="2:6" ht="21" customHeight="1" x14ac:dyDescent="0.3">
      <c r="B16" s="1" t="s">
        <v>12</v>
      </c>
      <c r="D16" s="1">
        <f>D14-D15</f>
        <v>87.9</v>
      </c>
      <c r="E16" s="1">
        <f>E14-E15</f>
        <v>44.219999999999985</v>
      </c>
    </row>
    <row r="17" spans="2:6" ht="21" customHeight="1" x14ac:dyDescent="0.3">
      <c r="B17" s="1" t="s">
        <v>58</v>
      </c>
      <c r="D17" s="1">
        <v>22</v>
      </c>
      <c r="E17" s="1">
        <v>22</v>
      </c>
    </row>
    <row r="18" spans="2:6" ht="21" customHeight="1" x14ac:dyDescent="0.3">
      <c r="B18" s="1" t="s">
        <v>41</v>
      </c>
      <c r="D18" s="1">
        <f>D16-D17</f>
        <v>65.900000000000006</v>
      </c>
      <c r="E18" s="1">
        <f>E16-E17</f>
        <v>22.219999999999985</v>
      </c>
    </row>
    <row r="19" spans="2:6" ht="21" customHeight="1" x14ac:dyDescent="0.3"/>
    <row r="20" spans="2:6" x14ac:dyDescent="0.3">
      <c r="B20" s="1" t="s">
        <v>19</v>
      </c>
      <c r="F20" s="9">
        <v>5</v>
      </c>
    </row>
    <row r="21" spans="2:6" x14ac:dyDescent="0.3">
      <c r="B21" s="1" t="s">
        <v>60</v>
      </c>
      <c r="F21" s="20">
        <v>0.11700000000000001</v>
      </c>
    </row>
    <row r="22" spans="2:6" ht="15" thickBot="1" x14ac:dyDescent="0.35"/>
    <row r="23" spans="2:6" s="2" customFormat="1" ht="28.5" customHeight="1" x14ac:dyDescent="0.3">
      <c r="B23" s="34" t="s">
        <v>0</v>
      </c>
      <c r="C23" s="35"/>
      <c r="D23" s="35"/>
      <c r="E23" s="35"/>
      <c r="F23" s="36"/>
    </row>
    <row r="24" spans="2:6" s="2" customFormat="1" ht="28.5" customHeight="1" thickBot="1" x14ac:dyDescent="0.35">
      <c r="B24" s="37" t="s">
        <v>47</v>
      </c>
      <c r="C24" s="38"/>
      <c r="D24" s="38"/>
      <c r="E24" s="38"/>
      <c r="F24" s="39"/>
    </row>
    <row r="25" spans="2:6" ht="22.5" customHeight="1" thickBot="1" x14ac:dyDescent="0.35">
      <c r="B25" s="3"/>
      <c r="C25" s="4"/>
      <c r="D25" s="5" t="s">
        <v>13</v>
      </c>
      <c r="E25" s="5" t="s">
        <v>14</v>
      </c>
      <c r="F25" s="6" t="s">
        <v>15</v>
      </c>
    </row>
    <row r="26" spans="2:6" ht="21" customHeight="1" x14ac:dyDescent="0.35">
      <c r="B26" s="11" t="s">
        <v>25</v>
      </c>
      <c r="F26" s="9"/>
    </row>
    <row r="27" spans="2:6" ht="18" customHeight="1" x14ac:dyDescent="0.3">
      <c r="B27" s="12" t="s">
        <v>26</v>
      </c>
      <c r="D27" s="1">
        <v>57.6</v>
      </c>
      <c r="E27" s="1">
        <v>52</v>
      </c>
    </row>
    <row r="28" spans="2:6" ht="18" customHeight="1" x14ac:dyDescent="0.3">
      <c r="B28" s="12" t="s">
        <v>27</v>
      </c>
      <c r="D28" s="1">
        <v>351.2</v>
      </c>
      <c r="E28" s="1">
        <v>402</v>
      </c>
    </row>
    <row r="29" spans="2:6" s="15" customFormat="1" ht="18" customHeight="1" x14ac:dyDescent="0.45">
      <c r="B29" s="16" t="s">
        <v>28</v>
      </c>
      <c r="D29" s="15">
        <v>715.2</v>
      </c>
      <c r="E29" s="15">
        <v>836</v>
      </c>
    </row>
    <row r="30" spans="2:6" ht="18" customHeight="1" x14ac:dyDescent="0.3">
      <c r="B30" s="13" t="s">
        <v>29</v>
      </c>
      <c r="D30" s="1">
        <f>SUM(D27:D29)</f>
        <v>1124</v>
      </c>
      <c r="E30" s="1">
        <f>SUM(E27:E29)</f>
        <v>1290</v>
      </c>
    </row>
    <row r="31" spans="2:6" ht="18" customHeight="1" x14ac:dyDescent="0.3">
      <c r="B31" s="12" t="s">
        <v>30</v>
      </c>
      <c r="D31" s="1">
        <v>491</v>
      </c>
      <c r="E31" s="1">
        <v>527</v>
      </c>
    </row>
    <row r="32" spans="2:6" s="15" customFormat="1" ht="18" customHeight="1" x14ac:dyDescent="0.45">
      <c r="B32" s="16" t="s">
        <v>31</v>
      </c>
      <c r="D32" s="15">
        <v>146.19999999999999</v>
      </c>
      <c r="E32" s="15">
        <v>166.2</v>
      </c>
    </row>
    <row r="33" spans="1:16384" s="15" customFormat="1" ht="18" customHeight="1" x14ac:dyDescent="0.45">
      <c r="B33" s="17" t="s">
        <v>44</v>
      </c>
      <c r="D33" s="18">
        <f>D31-D32</f>
        <v>344.8</v>
      </c>
      <c r="E33" s="18">
        <f>E31-E32</f>
        <v>360.8</v>
      </c>
    </row>
    <row r="34" spans="1:16384" ht="18" customHeight="1" x14ac:dyDescent="0.3">
      <c r="B34" s="14" t="s">
        <v>32</v>
      </c>
      <c r="D34" s="14">
        <f>D33+D30</f>
        <v>1468.8</v>
      </c>
      <c r="E34" s="14">
        <f>E33+E30</f>
        <v>1650.8</v>
      </c>
    </row>
    <row r="35" spans="1:16384" ht="18" customHeight="1" x14ac:dyDescent="0.3"/>
    <row r="36" spans="1:16384" ht="18" customHeight="1" x14ac:dyDescent="0.35">
      <c r="B36" s="11" t="s">
        <v>33</v>
      </c>
    </row>
    <row r="37" spans="1:16384" ht="18" customHeight="1" x14ac:dyDescent="0.3">
      <c r="B37" s="12" t="s">
        <v>34</v>
      </c>
      <c r="D37" s="1">
        <v>145.6</v>
      </c>
      <c r="E37" s="1">
        <v>175.2</v>
      </c>
    </row>
    <row r="38" spans="1:16384" ht="18" customHeight="1" x14ac:dyDescent="0.3">
      <c r="B38" s="12" t="s">
        <v>35</v>
      </c>
      <c r="D38" s="1">
        <v>200</v>
      </c>
      <c r="E38" s="1">
        <v>225</v>
      </c>
    </row>
    <row r="39" spans="1:16384" s="15" customFormat="1" ht="18" customHeight="1" x14ac:dyDescent="0.45">
      <c r="B39" s="16" t="s">
        <v>36</v>
      </c>
      <c r="D39" s="15">
        <v>136</v>
      </c>
      <c r="E39" s="15">
        <v>140</v>
      </c>
    </row>
    <row r="40" spans="1:16384" ht="18" customHeight="1" x14ac:dyDescent="0.3">
      <c r="B40" s="13" t="s">
        <v>37</v>
      </c>
      <c r="D40" s="10">
        <f>D37+D38+D39</f>
        <v>481.6</v>
      </c>
      <c r="E40" s="10">
        <f>E37+E38+E39</f>
        <v>540.20000000000005</v>
      </c>
    </row>
    <row r="41" spans="1:16384" s="15" customFormat="1" ht="18" customHeight="1" x14ac:dyDescent="0.45">
      <c r="B41" s="16" t="s">
        <v>38</v>
      </c>
      <c r="D41" s="15">
        <v>323.43</v>
      </c>
      <c r="E41" s="15">
        <v>424.61</v>
      </c>
    </row>
    <row r="42" spans="1:16384" ht="18" customHeight="1" x14ac:dyDescent="0.3">
      <c r="B42" s="13" t="s">
        <v>39</v>
      </c>
      <c r="D42" s="10">
        <f>D40+D41</f>
        <v>805.03</v>
      </c>
      <c r="E42" s="10">
        <f>E40+E41</f>
        <v>964.81000000000006</v>
      </c>
    </row>
    <row r="43" spans="1:16384" ht="18" customHeight="1" x14ac:dyDescent="0.3">
      <c r="B43" s="12" t="s">
        <v>40</v>
      </c>
      <c r="D43" s="1">
        <v>460</v>
      </c>
      <c r="E43" s="1">
        <v>460</v>
      </c>
    </row>
    <row r="44" spans="1:16384" s="15" customFormat="1" ht="18" customHeight="1" x14ac:dyDescent="0.45">
      <c r="B44" s="16" t="s">
        <v>41</v>
      </c>
      <c r="D44" s="15">
        <v>203.77</v>
      </c>
      <c r="E44" s="15">
        <v>225.99</v>
      </c>
    </row>
    <row r="45" spans="1:16384" s="15" customFormat="1" ht="18" customHeight="1" x14ac:dyDescent="0.45">
      <c r="B45" s="17" t="s">
        <v>42</v>
      </c>
      <c r="D45" s="18">
        <f>D44+D43</f>
        <v>663.77</v>
      </c>
      <c r="E45" s="18">
        <f>E44+E43</f>
        <v>685.99</v>
      </c>
    </row>
    <row r="46" spans="1:16384" ht="18" customHeight="1" x14ac:dyDescent="0.3">
      <c r="B46" s="14" t="s">
        <v>43</v>
      </c>
      <c r="D46" s="14">
        <f>D45+D42</f>
        <v>1468.8</v>
      </c>
      <c r="E46" s="14">
        <f>E45+E42</f>
        <v>1650.8000000000002</v>
      </c>
    </row>
    <row r="47" spans="1:16384" ht="18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J47" s="14"/>
      <c r="XEK47" s="14"/>
      <c r="XEL47" s="14"/>
      <c r="XEM47" s="14"/>
      <c r="XEN47" s="14"/>
      <c r="XEO47" s="14"/>
      <c r="XEP47" s="14"/>
      <c r="XEQ47" s="14"/>
      <c r="XER47" s="14"/>
      <c r="XES47" s="14"/>
      <c r="XET47" s="14"/>
      <c r="XEU47" s="14"/>
      <c r="XEV47" s="14"/>
      <c r="XEW47" s="14"/>
      <c r="XEX47" s="14"/>
      <c r="XEY47" s="14"/>
      <c r="XEZ47" s="14"/>
      <c r="XFA47" s="14"/>
      <c r="XFB47" s="14"/>
      <c r="XFC47" s="14"/>
      <c r="XFD47" s="14"/>
    </row>
    <row r="48" spans="1:16384" ht="18" customHeight="1" x14ac:dyDescent="0.3">
      <c r="A48" s="14"/>
      <c r="B48" s="14" t="s">
        <v>59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  <c r="XEH48" s="14"/>
      <c r="XEI48" s="14"/>
      <c r="XEJ48" s="14"/>
      <c r="XEK48" s="14"/>
      <c r="XEL48" s="14"/>
      <c r="XEM48" s="14"/>
      <c r="XEN48" s="14"/>
      <c r="XEO48" s="14"/>
      <c r="XEP48" s="14"/>
      <c r="XEQ48" s="14"/>
      <c r="XER48" s="14"/>
      <c r="XES48" s="14"/>
      <c r="XET48" s="14"/>
      <c r="XEU48" s="14"/>
      <c r="XEV48" s="14"/>
      <c r="XEW48" s="14"/>
      <c r="XEX48" s="14"/>
      <c r="XEY48" s="14"/>
      <c r="XEZ48" s="14"/>
      <c r="XFA48" s="14"/>
      <c r="XFB48" s="14"/>
      <c r="XFC48" s="14"/>
      <c r="XFD48" s="14"/>
    </row>
    <row r="50" spans="2:6" x14ac:dyDescent="0.3">
      <c r="B50" s="1" t="s">
        <v>45</v>
      </c>
      <c r="F50" s="19">
        <v>50</v>
      </c>
    </row>
    <row r="51" spans="2:6" x14ac:dyDescent="0.3">
      <c r="B51" s="1" t="s">
        <v>46</v>
      </c>
      <c r="F51" s="19">
        <v>10</v>
      </c>
    </row>
  </sheetData>
  <mergeCells count="4">
    <mergeCell ref="B3:F3"/>
    <mergeCell ref="B4:F4"/>
    <mergeCell ref="B23:F23"/>
    <mergeCell ref="B24:F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D15" sqref="D15"/>
    </sheetView>
  </sheetViews>
  <sheetFormatPr defaultRowHeight="14.4" x14ac:dyDescent="0.3"/>
  <cols>
    <col min="3" max="3" width="13.21875" bestFit="1" customWidth="1"/>
  </cols>
  <sheetData>
    <row r="2" spans="2:3" ht="18" x14ac:dyDescent="0.35">
      <c r="B2" s="40" t="s">
        <v>69</v>
      </c>
      <c r="C2" s="40"/>
    </row>
    <row r="3" spans="2:3" ht="18" x14ac:dyDescent="0.35">
      <c r="B3" s="41" t="s">
        <v>70</v>
      </c>
      <c r="C3" s="41"/>
    </row>
    <row r="5" spans="2:3" x14ac:dyDescent="0.3">
      <c r="B5" s="21">
        <v>2005</v>
      </c>
      <c r="C5" s="22">
        <v>1890532</v>
      </c>
    </row>
    <row r="6" spans="2:3" x14ac:dyDescent="0.3">
      <c r="B6" s="21">
        <v>2006</v>
      </c>
      <c r="C6" s="22">
        <v>2098490</v>
      </c>
    </row>
    <row r="7" spans="2:3" x14ac:dyDescent="0.3">
      <c r="B7" s="21">
        <v>2007</v>
      </c>
      <c r="C7" s="22">
        <v>2350308</v>
      </c>
    </row>
    <row r="8" spans="2:3" x14ac:dyDescent="0.3">
      <c r="B8" s="21">
        <v>2008</v>
      </c>
      <c r="C8" s="22">
        <v>3432000</v>
      </c>
    </row>
    <row r="9" spans="2:3" x14ac:dyDescent="0.3">
      <c r="B9" s="21">
        <v>2009</v>
      </c>
      <c r="C9" s="22">
        <v>3850000</v>
      </c>
    </row>
  </sheetData>
  <mergeCells count="2">
    <mergeCell ref="B2:C2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sqref="A1:XFD1048576"/>
    </sheetView>
  </sheetViews>
  <sheetFormatPr defaultRowHeight="14.4" x14ac:dyDescent="0.3"/>
  <cols>
    <col min="3" max="4" width="14.21875" bestFit="1" customWidth="1"/>
  </cols>
  <sheetData>
    <row r="3" spans="1:4" ht="21.75" customHeight="1" x14ac:dyDescent="0.3">
      <c r="A3" s="21"/>
      <c r="B3" s="30" t="s">
        <v>79</v>
      </c>
      <c r="C3" s="30" t="s">
        <v>2</v>
      </c>
      <c r="D3" s="30" t="s">
        <v>3</v>
      </c>
    </row>
    <row r="4" spans="1:4" x14ac:dyDescent="0.3">
      <c r="B4" s="21">
        <v>2005</v>
      </c>
      <c r="C4" s="29">
        <v>1890532</v>
      </c>
      <c r="D4" s="29">
        <v>1570200</v>
      </c>
    </row>
    <row r="5" spans="1:4" x14ac:dyDescent="0.3">
      <c r="B5" s="21">
        <v>2006</v>
      </c>
      <c r="C5" s="29">
        <v>2098490</v>
      </c>
      <c r="D5" s="29">
        <v>1695694</v>
      </c>
    </row>
    <row r="6" spans="1:4" x14ac:dyDescent="0.3">
      <c r="B6" s="21">
        <v>2007</v>
      </c>
      <c r="C6" s="29">
        <v>2350308</v>
      </c>
      <c r="D6" s="29">
        <v>1992400</v>
      </c>
    </row>
    <row r="7" spans="1:4" x14ac:dyDescent="0.3">
      <c r="B7" s="21">
        <v>2008</v>
      </c>
      <c r="C7" s="29">
        <v>3432000</v>
      </c>
      <c r="D7" s="29">
        <v>2864000</v>
      </c>
    </row>
    <row r="8" spans="1:4" x14ac:dyDescent="0.3">
      <c r="B8" s="21">
        <v>2009</v>
      </c>
      <c r="C8" s="29">
        <v>3850000</v>
      </c>
      <c r="D8" s="29">
        <v>3250000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Agenda</vt:lpstr>
      <vt:lpstr>Statements</vt:lpstr>
      <vt:lpstr>Trend</vt:lpstr>
      <vt:lpstr>Regression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 Hawley</cp:lastModifiedBy>
  <dcterms:created xsi:type="dcterms:W3CDTF">2009-09-26T15:07:54Z</dcterms:created>
  <dcterms:modified xsi:type="dcterms:W3CDTF">2015-03-14T18:07:39Z</dcterms:modified>
</cp:coreProperties>
</file>